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firstSheet="2" activeTab="8"/>
  </bookViews>
  <sheets>
    <sheet name="Паспорт" sheetId="1" r:id="rId1"/>
    <sheet name="Приборы учета" sheetId="2" r:id="rId2"/>
    <sheet name="Лифты" sheetId="3" r:id="rId3"/>
    <sheet name="Управление" sheetId="4" r:id="rId4"/>
    <sheet name="Сведения о КР" sheetId="5" r:id="rId5"/>
    <sheet name="План работ (услуг)" sheetId="6" r:id="rId6"/>
    <sheet name="Выполненные работы (услуги)" sheetId="7" r:id="rId7"/>
    <sheet name="Отчет" sheetId="8" r:id="rId8"/>
    <sheet name="Доходы, расходы 2021" sheetId="9" r:id="rId9"/>
  </sheets>
  <definedNames/>
  <calcPr fullCalcOnLoad="1"/>
</workbook>
</file>

<file path=xl/sharedStrings.xml><?xml version="1.0" encoding="utf-8"?>
<sst xmlns="http://schemas.openxmlformats.org/spreadsheetml/2006/main" count="262" uniqueCount="194">
  <si>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</si>
  <si>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</si>
  <si>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</si>
  <si>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</si>
  <si>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</si>
  <si>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</si>
  <si>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</si>
  <si>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</si>
  <si>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</si>
  <si>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</si>
  <si>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</si>
  <si>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</si>
  <si>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</si>
  <si>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</si>
  <si>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</si>
  <si>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</si>
  <si>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</si>
  <si>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</si>
  <si>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</si>
  <si>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</si>
  <si>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</si>
  <si>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</si>
  <si>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Тип фундамента</t>
  </si>
  <si>
    <t>Стены и перекрытия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</si>
  <si>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</si>
  <si>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</si>
  <si>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</si>
  <si>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</si>
  <si>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</si>
  <si>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</si>
  <si>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</si>
  <si>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</si>
  <si>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</si>
  <si>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</si>
  <si>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</si>
  <si>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</si>
  <si>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</si>
  <si>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</si>
  <si>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</si>
  <si>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</si>
  <si>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</si>
  <si>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</si>
  <si>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</si>
  <si>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</si>
  <si>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</si>
  <si>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</si>
  <si>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</si>
  <si>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</si>
  <si>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</si>
  <si>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</si>
  <si>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</si>
  <si>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ГУП "Инпредсервис"</t>
  </si>
  <si>
    <t>0</t>
  </si>
  <si>
    <t>Центральное</t>
  </si>
  <si>
    <t>индивидуальный</t>
  </si>
  <si>
    <t>Тип фасада</t>
  </si>
  <si>
    <t>Тип крыши</t>
  </si>
  <si>
    <t>Тип кровли</t>
  </si>
  <si>
    <t>Вид коммунального ресурса</t>
  </si>
  <si>
    <t>Наличие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</si>
  <si>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</si>
  <si>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</si>
  <si>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</si>
  <si>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Отопление</t>
  </si>
  <si>
    <t>Холодное водоснабжение</t>
  </si>
  <si>
    <t>Газоснабжение</t>
  </si>
  <si>
    <t>Гкал</t>
  </si>
  <si>
    <t>Номер подъезда</t>
  </si>
  <si>
    <t>Тип лифта</t>
  </si>
  <si>
    <t>1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</si>
  <si>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</si>
  <si>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</si>
  <si>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</si>
  <si>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Наименование документа</t>
  </si>
  <si>
    <t>Дата документа</t>
  </si>
  <si>
    <t>Номер документа</t>
  </si>
  <si>
    <t>Наименование работы (услуги)</t>
  </si>
  <si>
    <t>Годовая плановая стоимость работ (услуг),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</si>
  <si>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</si>
  <si>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</si>
  <si>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</si>
  <si>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</si>
  <si>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</si>
  <si>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</si>
  <si>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</si>
  <si>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</si>
  <si>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</si>
  <si>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</si>
  <si>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</si>
  <si>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</si>
  <si>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</si>
  <si>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</si>
  <si>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</si>
  <si>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</si>
  <si>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</si>
  <si>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</si>
  <si>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</si>
  <si>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</si>
  <si>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</si>
  <si>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</si>
  <si>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</si>
  <si>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</si>
  <si>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</si>
  <si>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</si>
  <si>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</si>
  <si>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</si>
  <si>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</si>
  <si>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</si>
  <si>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</si>
  <si>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</si>
  <si>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</si>
  <si>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</si>
  <si>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</si>
  <si>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Годовая фактическая стоимость работ (услуг), руб.</t>
  </si>
  <si>
    <t>Приборы учета</t>
  </si>
  <si>
    <t>Лифты</t>
  </si>
  <si>
    <t xml:space="preserve">Управление </t>
  </si>
  <si>
    <t>Сведения о выполняемых работах (оказываемых услугах) по содержанию и ремонту общего имущества в многоквартирном доме</t>
  </si>
  <si>
    <t>Сведения о выполненных работах (оказанных услугах) по содержанию и ремонту общего имущества в многоквартирном доме</t>
  </si>
  <si>
    <t>г. Санкт-Петербург, наб. Кутузова, д. 34, лит. А</t>
  </si>
  <si>
    <t>№ п/п</t>
  </si>
  <si>
    <t>Наименование платежа  / услуги</t>
  </si>
  <si>
    <t>ДОХОДЫ</t>
  </si>
  <si>
    <t>Жилищные услуги</t>
  </si>
  <si>
    <t>Платежи собственников жилья за работы и услуги по содержанию и ремонту общего имущества жилого дома</t>
  </si>
  <si>
    <t>Коммунальные услуги</t>
  </si>
  <si>
    <t>Холодная вода, канализирование холодной воды</t>
  </si>
  <si>
    <t>ВСЕГО ДОХОДЫ</t>
  </si>
  <si>
    <t>РАСХОДЫ</t>
  </si>
  <si>
    <t>Управление многоквартирным домом</t>
  </si>
  <si>
    <t>1.2.1</t>
  </si>
  <si>
    <t>1.2.2</t>
  </si>
  <si>
    <t>1.2.3</t>
  </si>
  <si>
    <t>1.2.4</t>
  </si>
  <si>
    <t>Содержание и текущий ремонт внутридомовых инженерных систем газоснабжения</t>
  </si>
  <si>
    <t xml:space="preserve">Отопление </t>
  </si>
  <si>
    <t>ВСЕГО РАСХОДЫ</t>
  </si>
  <si>
    <t>многоквартирный</t>
  </si>
  <si>
    <t>куб.м.</t>
  </si>
  <si>
    <t>-</t>
  </si>
  <si>
    <t xml:space="preserve">Электроснабжение </t>
  </si>
  <si>
    <t>б/н</t>
  </si>
  <si>
    <t>1.2.5</t>
  </si>
  <si>
    <t>1.2.6</t>
  </si>
  <si>
    <t>Работы по подготовке дома к сезонной эксплуатации</t>
  </si>
  <si>
    <t>1.1</t>
  </si>
  <si>
    <t>1.2</t>
  </si>
  <si>
    <t>1.3</t>
  </si>
  <si>
    <t>1.4</t>
  </si>
  <si>
    <t>2</t>
  </si>
  <si>
    <t>2.1</t>
  </si>
  <si>
    <t>2.2</t>
  </si>
  <si>
    <t> 2.3</t>
  </si>
  <si>
    <t>2.4</t>
  </si>
  <si>
    <t>2.3</t>
  </si>
  <si>
    <t>Сведения о доходах, полученных за оказание услуг по управлению и расходах, понесенных в связи с оказанием услуг по управлению многоквартирным домом по наб. Кутузова д. 34 лит. А</t>
  </si>
  <si>
    <t>на счете у регионального оператора</t>
  </si>
  <si>
    <t>не присвоен</t>
  </si>
  <si>
    <t>нет</t>
  </si>
  <si>
    <t>отсутствует</t>
  </si>
  <si>
    <t>ленточный</t>
  </si>
  <si>
    <t>железобетонные</t>
  </si>
  <si>
    <t>ФАСАД</t>
  </si>
  <si>
    <t>КРЫША</t>
  </si>
  <si>
    <t>наружные водостоки</t>
  </si>
  <si>
    <t>оштукатуренный</t>
  </si>
  <si>
    <t>кирпичные</t>
  </si>
  <si>
    <t>двускатная</t>
  </si>
  <si>
    <t xml:space="preserve">стальная </t>
  </si>
  <si>
    <t>Электроснабжение</t>
  </si>
  <si>
    <t>установлен</t>
  </si>
  <si>
    <t>кВт</t>
  </si>
  <si>
    <t>Наименование владельца счета</t>
  </si>
  <si>
    <t>НО «Фонд – региональный оператор капитального ремонта общего имущества в многоквартирных домах»</t>
  </si>
  <si>
    <t>счет регионального оператора</t>
  </si>
  <si>
    <t>Услуги аварийного обслуживания</t>
  </si>
  <si>
    <t>1.5</t>
  </si>
  <si>
    <t>Заводской (серийный) номер прибора учета</t>
  </si>
  <si>
    <t>Плановая дата поверки</t>
  </si>
  <si>
    <t>Технические осмотры конструкций и оборудования, обеспечение работоспособности, техническое обслуживание</t>
  </si>
  <si>
    <t>Общая площадь дома, кв.м.</t>
  </si>
  <si>
    <t>Протокол общего собрания собственников помещений № 2 от 03.09.2021</t>
  </si>
  <si>
    <t>Договор на управление многоквартирным домом между управляющей организацией и собственниками жилых и нежилых помещений в этом доме</t>
  </si>
  <si>
    <t>Содержание общего имущества в многоквартирном доме</t>
  </si>
  <si>
    <t>Текущий ремонт общего имущества в многоквартирном доме</t>
  </si>
  <si>
    <t>Уборка и санитарно-гигиеническая очистка земельного участка, входящего в состав общего имущества, содержание и уход за элементами озеленения, находящимися на земельном участке, входящем в состав общего имущества, а также иными объектами, расположенными на земельном участке и предназначенными для обслуживания, эксплуатации и благоустройства этого многоквартирного дома</t>
  </si>
  <si>
    <t>Содержание и ремонт автоматически запирающихся устройств дверей подъездов многоквартирного дома</t>
  </si>
  <si>
    <t>Эксплуатация общедомовых приборов учета используемых энергетических ресурсов</t>
  </si>
  <si>
    <t>Сбор, транспортирование и захоронение твердых коммунальных отходов</t>
  </si>
  <si>
    <t>Итого за 2021 год, руб.</t>
  </si>
  <si>
    <r>
      <t>Работы и услуги по договорам со специализированными организациями (</t>
    </r>
    <r>
      <rPr>
        <sz val="12"/>
        <rFont val="Times New Roman"/>
        <family val="1"/>
      </rPr>
      <t>дератизационные услуги</t>
    </r>
    <r>
      <rPr>
        <sz val="12"/>
        <color indexed="8"/>
        <rFont val="Times New Roman"/>
        <family val="1"/>
      </rPr>
      <t>, ремонт и техническое обслуживание электрооборудования, проверка технического состояния дымоходов и вент. каналов, поверка и техническое обслуживание газоанализаторов, техническое обслуживание коллективной антенны)</t>
    </r>
  </si>
  <si>
    <t>Работы по уборке лестничной клетки, уборке и санитарно-гигиенической очистке земельного участка, содержанию и уходу за элементами озеленения, очистке кровли от наледи и снега</t>
  </si>
  <si>
    <t>1.2.7</t>
  </si>
  <si>
    <t>Услуги по помывке фасада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</si>
</sst>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\ h:mm:ss"/>
    <numFmt numFmtId="165" formatCode="dd\.mm\.yyyy"/>
    <numFmt numFmtId="166" formatCode="dd\.mm\.yyyy\ h:mm"/>
    <numFmt numFmtId="167" formatCode="0.000"/>
    <numFmt numFmtId="168" formatCode="0.0000"/>
    <numFmt numFmtId="169" formatCode="0.0"/>
    <numFmt numFmtId="170" formatCode="[$-FC19]d\ mmmm\ yyyy\ &quot;г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8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5"/>
      </left>
      <right style="thin">
        <color indexed="15"/>
      </right>
      <top style="thin">
        <color indexed="15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5"/>
      </right>
      <top style="thin">
        <color indexed="15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9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165" fontId="0" fillId="0" borderId="15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65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65" fontId="5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left"/>
      <protection/>
    </xf>
    <xf numFmtId="4" fontId="0" fillId="0" borderId="0" xfId="0" applyNumberFormat="1" applyFill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/>
      <protection/>
    </xf>
    <xf numFmtId="1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42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NumberFormat="1" applyFill="1" applyBorder="1" applyAlignment="1" applyProtection="1">
      <alignment horizontal="right" vertical="center" wrapText="1"/>
      <protection/>
    </xf>
    <xf numFmtId="169" fontId="0" fillId="0" borderId="15" xfId="0" applyNumberFormat="1" applyFill="1" applyBorder="1" applyAlignment="1" applyProtection="1">
      <alignment horizontal="center" vertical="center" wrapText="1"/>
      <protection/>
    </xf>
    <xf numFmtId="2" fontId="0" fillId="0" borderId="15" xfId="0" applyNumberFormat="1" applyFont="1" applyFill="1" applyBorder="1" applyAlignment="1" applyProtection="1">
      <alignment horizontal="center" vertical="center" wrapText="1"/>
      <protection/>
    </xf>
    <xf numFmtId="2" fontId="0" fillId="0" borderId="15" xfId="0" applyNumberFormat="1" applyFill="1" applyBorder="1" applyAlignment="1" applyProtection="1">
      <alignment horizontal="center" vertical="center" wrapText="1"/>
      <protection/>
    </xf>
    <xf numFmtId="49" fontId="5" fillId="0" borderId="0" xfId="51" applyNumberFormat="1" applyFont="1" applyAlignment="1">
      <alignment vertical="center"/>
      <protection/>
    </xf>
    <xf numFmtId="0" fontId="8" fillId="0" borderId="0" xfId="51" applyFont="1" applyAlignment="1">
      <alignment vertical="center"/>
      <protection/>
    </xf>
    <xf numFmtId="4" fontId="4" fillId="0" borderId="18" xfId="51" applyNumberFormat="1" applyFont="1" applyFill="1" applyBorder="1" applyAlignment="1">
      <alignment horizontal="center" vertical="center" wrapText="1"/>
      <protection/>
    </xf>
    <xf numFmtId="49" fontId="4" fillId="0" borderId="19" xfId="51" applyNumberFormat="1" applyFont="1" applyBorder="1" applyAlignment="1">
      <alignment horizontal="center" vertical="center" wrapText="1"/>
      <protection/>
    </xf>
    <xf numFmtId="0" fontId="4" fillId="0" borderId="20" xfId="51" applyFont="1" applyBorder="1" applyAlignment="1">
      <alignment horizontal="center" vertical="center" wrapText="1"/>
      <protection/>
    </xf>
    <xf numFmtId="49" fontId="10" fillId="0" borderId="21" xfId="51" applyNumberFormat="1" applyFont="1" applyBorder="1" applyAlignment="1">
      <alignment horizontal="center" vertical="center" wrapText="1"/>
      <protection/>
    </xf>
    <xf numFmtId="0" fontId="10" fillId="0" borderId="22" xfId="51" applyFont="1" applyBorder="1" applyAlignment="1">
      <alignment horizontal="center" vertical="center" wrapText="1"/>
      <protection/>
    </xf>
    <xf numFmtId="0" fontId="10" fillId="0" borderId="23" xfId="51" applyFont="1" applyBorder="1" applyAlignment="1">
      <alignment horizontal="center" vertical="center" wrapText="1"/>
      <protection/>
    </xf>
    <xf numFmtId="49" fontId="4" fillId="0" borderId="19" xfId="51" applyNumberFormat="1" applyFont="1" applyFill="1" applyBorder="1" applyAlignment="1">
      <alignment horizontal="center" vertical="center" wrapText="1"/>
      <protection/>
    </xf>
    <xf numFmtId="0" fontId="4" fillId="0" borderId="19" xfId="51" applyFont="1" applyFill="1" applyBorder="1" applyAlignment="1">
      <alignment vertical="center" wrapText="1"/>
      <protection/>
    </xf>
    <xf numFmtId="49" fontId="4" fillId="0" borderId="24" xfId="51" applyNumberFormat="1" applyFont="1" applyFill="1" applyBorder="1" applyAlignment="1">
      <alignment horizontal="center" vertical="center" wrapText="1"/>
      <protection/>
    </xf>
    <xf numFmtId="0" fontId="5" fillId="0" borderId="25" xfId="51" applyFont="1" applyFill="1" applyBorder="1" applyAlignment="1">
      <alignment vertical="center" wrapText="1"/>
      <protection/>
    </xf>
    <xf numFmtId="49" fontId="4" fillId="0" borderId="26" xfId="51" applyNumberFormat="1" applyFont="1" applyFill="1" applyBorder="1" applyAlignment="1">
      <alignment horizontal="center" vertical="center" wrapText="1"/>
      <protection/>
    </xf>
    <xf numFmtId="0" fontId="5" fillId="0" borderId="27" xfId="51" applyFont="1" applyFill="1" applyBorder="1" applyAlignment="1">
      <alignment vertical="center" wrapText="1"/>
      <protection/>
    </xf>
    <xf numFmtId="4" fontId="5" fillId="0" borderId="28" xfId="51" applyNumberFormat="1" applyFont="1" applyFill="1" applyBorder="1" applyAlignment="1">
      <alignment horizontal="center" vertical="center" wrapText="1"/>
      <protection/>
    </xf>
    <xf numFmtId="49" fontId="4" fillId="0" borderId="29" xfId="51" applyNumberFormat="1" applyFont="1" applyFill="1" applyBorder="1" applyAlignment="1">
      <alignment horizontal="center" vertical="center" wrapText="1"/>
      <protection/>
    </xf>
    <xf numFmtId="0" fontId="5" fillId="0" borderId="30" xfId="51" applyFont="1" applyFill="1" applyBorder="1" applyAlignment="1">
      <alignment vertical="center" wrapText="1"/>
      <protection/>
    </xf>
    <xf numFmtId="0" fontId="5" fillId="0" borderId="27" xfId="51" applyFont="1" applyFill="1" applyBorder="1" applyAlignment="1">
      <alignment horizontal="left" vertical="center" wrapText="1"/>
      <protection/>
    </xf>
    <xf numFmtId="0" fontId="5" fillId="0" borderId="15" xfId="51" applyFont="1" applyFill="1" applyBorder="1" applyAlignment="1">
      <alignment horizontal="left" vertical="center" wrapText="1"/>
      <protection/>
    </xf>
    <xf numFmtId="49" fontId="4" fillId="0" borderId="31" xfId="51" applyNumberFormat="1" applyFont="1" applyFill="1" applyBorder="1" applyAlignment="1">
      <alignment horizontal="center" vertical="center" wrapText="1"/>
      <protection/>
    </xf>
    <xf numFmtId="0" fontId="5" fillId="0" borderId="27" xfId="51" applyFont="1" applyFill="1" applyBorder="1" applyAlignment="1">
      <alignment vertical="center"/>
      <protection/>
    </xf>
    <xf numFmtId="4" fontId="5" fillId="0" borderId="28" xfId="51" applyNumberFormat="1" applyFont="1" applyFill="1" applyBorder="1" applyAlignment="1">
      <alignment horizontal="center" vertical="center"/>
      <protection/>
    </xf>
    <xf numFmtId="4" fontId="5" fillId="0" borderId="32" xfId="51" applyNumberFormat="1" applyFont="1" applyFill="1" applyBorder="1" applyAlignment="1">
      <alignment horizontal="center" vertical="center" wrapText="1"/>
      <protection/>
    </xf>
    <xf numFmtId="4" fontId="5" fillId="0" borderId="33" xfId="51" applyNumberFormat="1" applyFont="1" applyFill="1" applyBorder="1" applyAlignment="1">
      <alignment horizontal="center" vertical="center" wrapText="1"/>
      <protection/>
    </xf>
    <xf numFmtId="4" fontId="5" fillId="0" borderId="34" xfId="51" applyNumberFormat="1" applyFont="1" applyFill="1" applyBorder="1" applyAlignment="1">
      <alignment horizontal="center" vertical="center"/>
      <protection/>
    </xf>
    <xf numFmtId="4" fontId="5" fillId="0" borderId="34" xfId="51" applyNumberFormat="1" applyFont="1" applyFill="1" applyBorder="1" applyAlignment="1">
      <alignment horizontal="center" vertical="center" wrapText="1"/>
      <protection/>
    </xf>
    <xf numFmtId="4" fontId="5" fillId="0" borderId="35" xfId="51" applyNumberFormat="1" applyFont="1" applyFill="1" applyBorder="1" applyAlignment="1">
      <alignment horizontal="center" vertical="center" wrapText="1"/>
      <protection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ill="1" applyBorder="1" applyAlignment="1" applyProtection="1">
      <alignment horizontal="center" vertical="center" wrapText="1"/>
      <protection/>
    </xf>
    <xf numFmtId="165" fontId="0" fillId="0" borderId="15" xfId="0" applyNumberFormat="1" applyFill="1" applyBorder="1" applyAlignment="1" applyProtection="1">
      <alignment horizontal="center" vertical="center" wrapText="1"/>
      <protection/>
    </xf>
    <xf numFmtId="49" fontId="4" fillId="0" borderId="36" xfId="51" applyNumberFormat="1" applyFont="1" applyFill="1" applyBorder="1" applyAlignment="1">
      <alignment horizontal="center" vertical="center" wrapText="1"/>
      <protection/>
    </xf>
    <xf numFmtId="0" fontId="5" fillId="0" borderId="37" xfId="51" applyFont="1" applyFill="1" applyBorder="1" applyAlignment="1">
      <alignment vertical="center" wrapText="1"/>
      <protection/>
    </xf>
    <xf numFmtId="49" fontId="9" fillId="0" borderId="21" xfId="51" applyNumberFormat="1" applyFont="1" applyFill="1" applyBorder="1" applyAlignment="1">
      <alignment vertical="center" wrapText="1"/>
      <protection/>
    </xf>
    <xf numFmtId="0" fontId="4" fillId="0" borderId="0" xfId="51" applyFont="1" applyFill="1" applyBorder="1" applyAlignment="1">
      <alignment vertical="center" wrapText="1"/>
      <protection/>
    </xf>
    <xf numFmtId="4" fontId="4" fillId="0" borderId="38" xfId="51" applyNumberFormat="1" applyFont="1" applyFill="1" applyBorder="1" applyAlignment="1">
      <alignment vertical="center" wrapText="1"/>
      <protection/>
    </xf>
    <xf numFmtId="0" fontId="5" fillId="0" borderId="0" xfId="51" applyFont="1" applyFill="1" applyBorder="1" applyAlignment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39" xfId="0" applyNumberFormat="1" applyFont="1" applyFill="1" applyBorder="1" applyAlignment="1" applyProtection="1">
      <alignment horizontal="center"/>
      <protection/>
    </xf>
    <xf numFmtId="0" fontId="4" fillId="0" borderId="40" xfId="0" applyNumberFormat="1" applyFont="1" applyFill="1" applyBorder="1" applyAlignment="1" applyProtection="1">
      <alignment horizontal="center"/>
      <protection/>
    </xf>
    <xf numFmtId="0" fontId="4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45" xfId="0" applyNumberFormat="1" applyFont="1" applyFill="1" applyBorder="1" applyAlignment="1" applyProtection="1">
      <alignment horizontal="center" vertical="center" wrapText="1"/>
      <protection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47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48" xfId="0" applyNumberFormat="1" applyFont="1" applyFill="1" applyBorder="1" applyAlignment="1" applyProtection="1">
      <alignment horizontal="center" vertical="center" wrapText="1"/>
      <protection/>
    </xf>
    <xf numFmtId="0" fontId="1" fillId="0" borderId="49" xfId="0" applyNumberFormat="1" applyFont="1" applyFill="1" applyBorder="1" applyAlignment="1" applyProtection="1">
      <alignment horizontal="center" vertical="center" wrapText="1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1" fillId="0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NumberForma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5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1" fillId="0" borderId="47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4" fillId="0" borderId="54" xfId="51" applyFont="1" applyFill="1" applyBorder="1" applyAlignment="1">
      <alignment horizontal="right" vertical="center" wrapText="1"/>
      <protection/>
    </xf>
    <xf numFmtId="0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54" xfId="51" applyFont="1" applyBorder="1" applyAlignment="1">
      <alignment horizontal="center" vertical="center" wrapText="1"/>
      <protection/>
    </xf>
    <xf numFmtId="0" fontId="5" fillId="0" borderId="55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54" xfId="51" applyFont="1" applyFill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fkr-spb.ru/" TargetMode="Externa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"/>
  <sheetViews>
    <sheetView workbookViewId="0" topLeftCell="AJ1">
      <selection activeCell="AV4" sqref="AV4"/>
    </sheetView>
  </sheetViews>
  <sheetFormatPr defaultColWidth="9.33203125" defaultRowHeight="12.75" customHeight="1" outlineLevelCol="3"/>
  <cols>
    <col min="1" max="1" width="45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30.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2" width="21.66015625" style="1" customWidth="1" outlineLevel="1"/>
    <col min="13" max="13" width="30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20" style="1" customWidth="1" outlineLevel="3"/>
    <col min="25" max="25" width="19" style="1" customWidth="1" outlineLevel="3"/>
    <col min="26" max="26" width="43" style="1" customWidth="1" outlineLevel="3"/>
    <col min="27" max="27" width="31.16015625" style="1" customWidth="1" outlineLevel="3"/>
    <col min="28" max="28" width="2.66015625" style="1" customWidth="1"/>
    <col min="29" max="29" width="15.33203125" style="1" customWidth="1"/>
    <col min="30" max="30" width="18.16015625" style="1" customWidth="1" outlineLevel="1"/>
    <col min="31" max="31" width="18" style="1" customWidth="1" outlineLevel="2"/>
    <col min="32" max="32" width="17.5" style="1" customWidth="1" outlineLevel="2"/>
    <col min="33" max="36" width="17.83203125" style="1" customWidth="1" outlineLevel="2"/>
    <col min="37" max="37" width="2.5" style="1" customWidth="1" outlineLevel="2"/>
    <col min="38" max="38" width="18.16015625" style="1" customWidth="1"/>
    <col min="39" max="39" width="25.33203125" style="1" customWidth="1" outlineLevel="1"/>
    <col min="40" max="40" width="25.66015625" style="1" customWidth="1" outlineLevel="2"/>
    <col min="41" max="46" width="25.83203125" style="1" customWidth="1" outlineLevel="2"/>
    <col min="47" max="47" width="25.83203125" style="1" customWidth="1" outlineLevel="1"/>
    <col min="48" max="48" width="25.83203125" style="1" customWidth="1" outlineLevel="2"/>
    <col min="49" max="49" width="18.33203125" style="0" customWidth="1"/>
    <col min="50" max="50" width="13.66015625" style="0" customWidth="1"/>
    <col min="51" max="51" width="23" style="0" customWidth="1"/>
  </cols>
  <sheetData>
    <row r="1" spans="1:48" ht="15" customHeight="1">
      <c r="A1" s="79" t="s">
        <v>0</v>
      </c>
      <c r="B1" s="79"/>
      <c r="C1" s="79"/>
      <c r="D1" s="79"/>
      <c r="E1" s="79"/>
      <c r="F1" s="80"/>
      <c r="G1" s="80"/>
      <c r="H1" s="80"/>
      <c r="I1" s="6"/>
      <c r="J1" s="81" t="s">
        <v>1</v>
      </c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6"/>
      <c r="AA1" s="6"/>
      <c r="AB1" s="7"/>
      <c r="AC1" s="82" t="s">
        <v>2</v>
      </c>
      <c r="AD1" s="82"/>
      <c r="AE1" s="82"/>
      <c r="AF1" s="82"/>
      <c r="AG1" s="82"/>
      <c r="AH1" s="29" t="s">
        <v>162</v>
      </c>
      <c r="AI1" s="97" t="s">
        <v>163</v>
      </c>
      <c r="AJ1" s="97"/>
      <c r="AK1" s="6"/>
      <c r="AL1" s="94" t="s">
        <v>3</v>
      </c>
      <c r="AM1" s="94"/>
      <c r="AN1" s="94"/>
      <c r="AO1" s="94"/>
      <c r="AP1" s="94"/>
      <c r="AQ1" s="94"/>
      <c r="AR1" s="94"/>
      <c r="AS1" s="94"/>
      <c r="AT1" s="94"/>
      <c r="AU1" s="94"/>
      <c r="AV1" s="94"/>
    </row>
    <row r="2" spans="1:48" ht="15" customHeight="1">
      <c r="A2" s="86" t="s">
        <v>4</v>
      </c>
      <c r="B2" s="86" t="s">
        <v>180</v>
      </c>
      <c r="C2" s="86" t="s">
        <v>34</v>
      </c>
      <c r="D2" s="86" t="s">
        <v>35</v>
      </c>
      <c r="E2" s="86" t="s">
        <v>36</v>
      </c>
      <c r="F2" s="87" t="s">
        <v>5</v>
      </c>
      <c r="G2" s="83" t="s">
        <v>6</v>
      </c>
      <c r="H2" s="83" t="s">
        <v>7</v>
      </c>
      <c r="I2" s="8"/>
      <c r="J2" s="83" t="s">
        <v>8</v>
      </c>
      <c r="K2" s="83" t="s">
        <v>9</v>
      </c>
      <c r="L2" s="83" t="s">
        <v>10</v>
      </c>
      <c r="M2" s="83" t="s">
        <v>11</v>
      </c>
      <c r="N2" s="85" t="s">
        <v>12</v>
      </c>
      <c r="O2" s="85"/>
      <c r="P2" s="83" t="s">
        <v>13</v>
      </c>
      <c r="Q2" s="89" t="s">
        <v>14</v>
      </c>
      <c r="R2" s="92" t="s">
        <v>15</v>
      </c>
      <c r="S2" s="101"/>
      <c r="T2" s="101"/>
      <c r="U2" s="87" t="s">
        <v>16</v>
      </c>
      <c r="V2" s="89" t="s">
        <v>17</v>
      </c>
      <c r="W2" s="89" t="s">
        <v>18</v>
      </c>
      <c r="X2" s="91" t="s">
        <v>19</v>
      </c>
      <c r="Y2" s="91"/>
      <c r="Z2" s="92" t="s">
        <v>20</v>
      </c>
      <c r="AA2" s="92" t="s">
        <v>21</v>
      </c>
      <c r="AB2" s="9"/>
      <c r="AC2" s="89" t="s">
        <v>22</v>
      </c>
      <c r="AD2" s="92" t="s">
        <v>23</v>
      </c>
      <c r="AE2" s="92"/>
      <c r="AF2" s="92" t="s">
        <v>24</v>
      </c>
      <c r="AG2" s="92"/>
      <c r="AH2" s="98" t="s">
        <v>55</v>
      </c>
      <c r="AI2" s="98" t="s">
        <v>56</v>
      </c>
      <c r="AJ2" s="98" t="s">
        <v>57</v>
      </c>
      <c r="AK2" s="8"/>
      <c r="AL2" s="99" t="s">
        <v>25</v>
      </c>
      <c r="AM2" s="99"/>
      <c r="AN2" s="100" t="s">
        <v>26</v>
      </c>
      <c r="AO2" s="100" t="s">
        <v>27</v>
      </c>
      <c r="AP2" s="100" t="s">
        <v>28</v>
      </c>
      <c r="AQ2" s="99" t="s">
        <v>29</v>
      </c>
      <c r="AR2" s="99"/>
      <c r="AS2" s="100" t="s">
        <v>30</v>
      </c>
      <c r="AT2" s="100" t="s">
        <v>31</v>
      </c>
      <c r="AU2" s="100" t="s">
        <v>32</v>
      </c>
      <c r="AV2" s="102" t="s">
        <v>33</v>
      </c>
    </row>
    <row r="3" spans="1:48" ht="70.5" customHeight="1">
      <c r="A3" s="86"/>
      <c r="B3" s="86"/>
      <c r="C3" s="95"/>
      <c r="D3" s="96"/>
      <c r="E3" s="96"/>
      <c r="F3" s="88"/>
      <c r="G3" s="84"/>
      <c r="H3" s="84"/>
      <c r="I3" s="8"/>
      <c r="J3" s="84"/>
      <c r="K3" s="84"/>
      <c r="L3" s="84"/>
      <c r="M3" s="84"/>
      <c r="N3" s="10" t="s">
        <v>37</v>
      </c>
      <c r="O3" s="10" t="s">
        <v>38</v>
      </c>
      <c r="P3" s="84"/>
      <c r="Q3" s="90"/>
      <c r="R3" s="93"/>
      <c r="S3" s="9" t="s">
        <v>39</v>
      </c>
      <c r="T3" s="10" t="s">
        <v>40</v>
      </c>
      <c r="U3" s="88"/>
      <c r="V3" s="90"/>
      <c r="W3" s="90"/>
      <c r="X3" s="10" t="s">
        <v>41</v>
      </c>
      <c r="Y3" s="10" t="s">
        <v>42</v>
      </c>
      <c r="Z3" s="93"/>
      <c r="AA3" s="93"/>
      <c r="AB3" s="8"/>
      <c r="AC3" s="90"/>
      <c r="AD3" s="10" t="s">
        <v>43</v>
      </c>
      <c r="AE3" s="10" t="s">
        <v>44</v>
      </c>
      <c r="AF3" s="11" t="s">
        <v>45</v>
      </c>
      <c r="AG3" s="11" t="s">
        <v>46</v>
      </c>
      <c r="AH3" s="98"/>
      <c r="AI3" s="98"/>
      <c r="AJ3" s="98"/>
      <c r="AK3" s="8"/>
      <c r="AL3" s="11" t="s">
        <v>47</v>
      </c>
      <c r="AM3" s="11" t="s">
        <v>48</v>
      </c>
      <c r="AN3" s="90"/>
      <c r="AO3" s="90"/>
      <c r="AP3" s="90"/>
      <c r="AQ3" s="11" t="s">
        <v>49</v>
      </c>
      <c r="AR3" s="11" t="s">
        <v>50</v>
      </c>
      <c r="AS3" s="90"/>
      <c r="AT3" s="90"/>
      <c r="AU3" s="90"/>
      <c r="AV3" s="86"/>
    </row>
    <row r="4" spans="1:48" s="3" customFormat="1" ht="35.25" customHeight="1">
      <c r="A4" s="37" t="s">
        <v>119</v>
      </c>
      <c r="B4" s="18">
        <v>2026.3</v>
      </c>
      <c r="C4" s="18">
        <v>313.8</v>
      </c>
      <c r="D4" s="13">
        <v>1712.5</v>
      </c>
      <c r="E4" s="18">
        <v>503.2</v>
      </c>
      <c r="F4" s="13" t="s">
        <v>158</v>
      </c>
      <c r="G4" s="13">
        <v>1835</v>
      </c>
      <c r="H4" s="13" t="s">
        <v>51</v>
      </c>
      <c r="I4" s="35"/>
      <c r="J4" s="13" t="s">
        <v>54</v>
      </c>
      <c r="K4" s="13">
        <v>1835</v>
      </c>
      <c r="L4" s="13" t="s">
        <v>137</v>
      </c>
      <c r="M4" s="28" t="s">
        <v>156</v>
      </c>
      <c r="N4" s="13">
        <v>4</v>
      </c>
      <c r="O4" s="13">
        <v>4</v>
      </c>
      <c r="P4" s="13">
        <v>1</v>
      </c>
      <c r="Q4" s="13">
        <v>0</v>
      </c>
      <c r="R4" s="13">
        <v>9</v>
      </c>
      <c r="S4" s="13">
        <v>7</v>
      </c>
      <c r="T4" s="13">
        <v>2</v>
      </c>
      <c r="U4" s="38">
        <v>1104</v>
      </c>
      <c r="V4" s="13">
        <v>0</v>
      </c>
      <c r="W4" s="28" t="s">
        <v>157</v>
      </c>
      <c r="X4" s="28" t="s">
        <v>158</v>
      </c>
      <c r="Y4" s="28" t="s">
        <v>158</v>
      </c>
      <c r="Z4" s="28" t="s">
        <v>158</v>
      </c>
      <c r="AA4" s="28" t="s">
        <v>158</v>
      </c>
      <c r="AB4" s="35"/>
      <c r="AC4" s="28" t="s">
        <v>160</v>
      </c>
      <c r="AD4" s="28" t="s">
        <v>161</v>
      </c>
      <c r="AE4" s="28" t="s">
        <v>166</v>
      </c>
      <c r="AF4" s="28" t="s">
        <v>159</v>
      </c>
      <c r="AG4" s="13">
        <v>0</v>
      </c>
      <c r="AH4" s="27" t="s">
        <v>165</v>
      </c>
      <c r="AI4" s="27" t="s">
        <v>167</v>
      </c>
      <c r="AJ4" s="27" t="s">
        <v>168</v>
      </c>
      <c r="AK4" s="35"/>
      <c r="AL4" s="13" t="s">
        <v>53</v>
      </c>
      <c r="AM4" s="13">
        <v>0</v>
      </c>
      <c r="AN4" s="13" t="s">
        <v>53</v>
      </c>
      <c r="AO4" s="28" t="s">
        <v>159</v>
      </c>
      <c r="AP4" s="13" t="s">
        <v>53</v>
      </c>
      <c r="AQ4" s="13" t="s">
        <v>53</v>
      </c>
      <c r="AR4" s="13">
        <v>0</v>
      </c>
      <c r="AS4" s="13" t="s">
        <v>53</v>
      </c>
      <c r="AT4" s="28" t="s">
        <v>159</v>
      </c>
      <c r="AU4" s="31" t="s">
        <v>159</v>
      </c>
      <c r="AV4" s="28" t="s">
        <v>164</v>
      </c>
    </row>
  </sheetData>
  <sheetProtection selectLockedCells="1" selectUnlockedCells="1"/>
  <mergeCells count="43">
    <mergeCell ref="AH2:AH3"/>
    <mergeCell ref="AU2:AU3"/>
    <mergeCell ref="AV2:AV3"/>
    <mergeCell ref="AD2:AE2"/>
    <mergeCell ref="AF2:AG2"/>
    <mergeCell ref="AL2:AM2"/>
    <mergeCell ref="AN2:AN3"/>
    <mergeCell ref="AO2:AO3"/>
    <mergeCell ref="AP2:AP3"/>
    <mergeCell ref="AC2:AC3"/>
    <mergeCell ref="Q2:Q3"/>
    <mergeCell ref="R2:R3"/>
    <mergeCell ref="S2:T2"/>
    <mergeCell ref="U2:U3"/>
    <mergeCell ref="V2:V3"/>
    <mergeCell ref="AA2:AA3"/>
    <mergeCell ref="AL1:AV1"/>
    <mergeCell ref="C2:C3"/>
    <mergeCell ref="D2:D3"/>
    <mergeCell ref="E2:E3"/>
    <mergeCell ref="AI1:AJ1"/>
    <mergeCell ref="AI2:AI3"/>
    <mergeCell ref="AJ2:AJ3"/>
    <mergeCell ref="AQ2:AR2"/>
    <mergeCell ref="AS2:AS3"/>
    <mergeCell ref="AT2:AT3"/>
    <mergeCell ref="G2:G3"/>
    <mergeCell ref="H2:H3"/>
    <mergeCell ref="J2:J3"/>
    <mergeCell ref="W2:W3"/>
    <mergeCell ref="X2:Y2"/>
    <mergeCell ref="Z2:Z3"/>
    <mergeCell ref="P2:P3"/>
    <mergeCell ref="A1:H1"/>
    <mergeCell ref="J1:Y1"/>
    <mergeCell ref="AC1:AG1"/>
    <mergeCell ref="K2:K3"/>
    <mergeCell ref="L2:L3"/>
    <mergeCell ref="M2:M3"/>
    <mergeCell ref="N2:O2"/>
    <mergeCell ref="A2:A3"/>
    <mergeCell ref="B2:B3"/>
    <mergeCell ref="F2:F3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E20" sqref="E20"/>
    </sheetView>
  </sheetViews>
  <sheetFormatPr defaultColWidth="9.33203125" defaultRowHeight="12.75" customHeight="1"/>
  <cols>
    <col min="1" max="1" width="30.5" style="1" customWidth="1"/>
    <col min="2" max="3" width="32.66015625" style="0" customWidth="1"/>
    <col min="4" max="4" width="30.16015625" style="0" customWidth="1"/>
    <col min="5" max="5" width="25.33203125" style="0" customWidth="1"/>
    <col min="6" max="6" width="28.83203125" style="0" customWidth="1"/>
    <col min="7" max="7" width="21.33203125" style="0" customWidth="1"/>
  </cols>
  <sheetData>
    <row r="1" spans="1:6" ht="42" customHeight="1">
      <c r="A1" s="103" t="s">
        <v>114</v>
      </c>
      <c r="B1" s="103"/>
      <c r="C1" s="103"/>
      <c r="D1" s="103"/>
      <c r="E1" s="103"/>
      <c r="F1" s="103"/>
    </row>
    <row r="2" spans="1:7" ht="38.25" customHeight="1">
      <c r="A2" s="14" t="s">
        <v>58</v>
      </c>
      <c r="B2" s="14" t="s">
        <v>59</v>
      </c>
      <c r="C2" s="14" t="s">
        <v>177</v>
      </c>
      <c r="D2" s="14" t="s">
        <v>60</v>
      </c>
      <c r="E2" s="14" t="s">
        <v>61</v>
      </c>
      <c r="F2" s="14" t="s">
        <v>62</v>
      </c>
      <c r="G2" s="14" t="s">
        <v>178</v>
      </c>
    </row>
    <row r="3" spans="1:7" ht="26.25" customHeight="1">
      <c r="A3" s="13" t="s">
        <v>64</v>
      </c>
      <c r="B3" s="27" t="s">
        <v>170</v>
      </c>
      <c r="C3" s="27">
        <v>40277602</v>
      </c>
      <c r="D3" s="16" t="s">
        <v>138</v>
      </c>
      <c r="E3" s="17">
        <v>44161</v>
      </c>
      <c r="F3" s="17">
        <v>44161</v>
      </c>
      <c r="G3" s="17">
        <v>46352</v>
      </c>
    </row>
    <row r="4" spans="1:7" ht="26.25" customHeight="1">
      <c r="A4" s="13" t="s">
        <v>64</v>
      </c>
      <c r="B4" s="27" t="s">
        <v>170</v>
      </c>
      <c r="C4" s="27">
        <v>40280157</v>
      </c>
      <c r="D4" s="16" t="s">
        <v>138</v>
      </c>
      <c r="E4" s="17">
        <v>44161</v>
      </c>
      <c r="F4" s="17">
        <v>44161</v>
      </c>
      <c r="G4" s="17">
        <v>46352</v>
      </c>
    </row>
    <row r="5" spans="1:7" ht="24.75" customHeight="1">
      <c r="A5" s="13" t="s">
        <v>63</v>
      </c>
      <c r="B5" s="27" t="s">
        <v>170</v>
      </c>
      <c r="C5" s="27">
        <v>58957</v>
      </c>
      <c r="D5" s="16" t="s">
        <v>66</v>
      </c>
      <c r="E5" s="17">
        <v>41197</v>
      </c>
      <c r="F5" s="17">
        <v>43996</v>
      </c>
      <c r="G5" s="17">
        <v>45457</v>
      </c>
    </row>
    <row r="6" spans="1:7" ht="25.5" customHeight="1">
      <c r="A6" s="13" t="s">
        <v>169</v>
      </c>
      <c r="B6" s="27" t="s">
        <v>170</v>
      </c>
      <c r="C6" s="27">
        <v>22591138</v>
      </c>
      <c r="D6" s="16" t="s">
        <v>171</v>
      </c>
      <c r="E6" s="32"/>
      <c r="F6" s="17">
        <v>42095</v>
      </c>
      <c r="G6" s="17">
        <v>45748</v>
      </c>
    </row>
    <row r="7" spans="1:7" ht="25.5" customHeight="1">
      <c r="A7" s="13" t="s">
        <v>169</v>
      </c>
      <c r="B7" s="27" t="s">
        <v>170</v>
      </c>
      <c r="C7" s="27">
        <v>22644071</v>
      </c>
      <c r="D7" s="16" t="s">
        <v>171</v>
      </c>
      <c r="E7" s="32"/>
      <c r="F7" s="17">
        <v>42095</v>
      </c>
      <c r="G7" s="17">
        <v>45748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C3" sqref="C3"/>
    </sheetView>
  </sheetViews>
  <sheetFormatPr defaultColWidth="9.33203125" defaultRowHeight="12.75" customHeight="1" outlineLevelCol="2"/>
  <cols>
    <col min="1" max="1" width="17.5" style="1" customWidth="1" outlineLevel="2"/>
    <col min="2" max="2" width="28.5" style="1" customWidth="1" outlineLevel="2"/>
    <col min="3" max="3" width="18.5" style="1" customWidth="1" outlineLevel="2"/>
  </cols>
  <sheetData>
    <row r="1" spans="1:3" ht="24" customHeight="1">
      <c r="A1" s="103" t="s">
        <v>115</v>
      </c>
      <c r="B1" s="103"/>
      <c r="C1" s="103"/>
    </row>
    <row r="2" spans="1:3" ht="31.5" customHeight="1">
      <c r="A2" s="14" t="s">
        <v>67</v>
      </c>
      <c r="B2" s="14" t="s">
        <v>68</v>
      </c>
      <c r="C2" s="14" t="s">
        <v>6</v>
      </c>
    </row>
    <row r="3" spans="1:3" ht="45" customHeight="1">
      <c r="A3" s="19" t="s">
        <v>69</v>
      </c>
      <c r="B3" s="19" t="s">
        <v>159</v>
      </c>
      <c r="C3" s="19" t="s">
        <v>139</v>
      </c>
    </row>
  </sheetData>
  <sheetProtection selectLockedCells="1" selectUnlockedCells="1"/>
  <mergeCells count="1">
    <mergeCell ref="A1:C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E4" sqref="E4"/>
    </sheetView>
  </sheetViews>
  <sheetFormatPr defaultColWidth="9.33203125" defaultRowHeight="12.75" customHeight="1" outlineLevelCol="1"/>
  <cols>
    <col min="1" max="1" width="18.83203125" style="1" customWidth="1"/>
    <col min="2" max="2" width="28" style="1" customWidth="1"/>
    <col min="3" max="3" width="25.83203125" style="1" customWidth="1"/>
    <col min="4" max="4" width="22.16015625" style="1" customWidth="1"/>
    <col min="5" max="5" width="16.66015625" style="1" customWidth="1" outlineLevel="1"/>
    <col min="6" max="6" width="16.33203125" style="0" customWidth="1"/>
    <col min="7" max="7" width="17" style="0" customWidth="1"/>
    <col min="8" max="8" width="23.16015625" style="0" customWidth="1"/>
    <col min="9" max="9" width="22.66015625" style="0" customWidth="1"/>
    <col min="10" max="10" width="16.66015625" style="0" customWidth="1"/>
    <col min="11" max="11" width="16.5" style="0" customWidth="1"/>
    <col min="12" max="12" width="18.33203125" style="0" customWidth="1"/>
    <col min="13" max="13" width="22.5" style="0" customWidth="1"/>
    <col min="14" max="14" width="16.33203125" style="0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5" ht="55.5" customHeight="1">
      <c r="A1" s="103" t="s">
        <v>116</v>
      </c>
      <c r="B1" s="103"/>
      <c r="C1" s="103"/>
      <c r="D1" s="103"/>
      <c r="E1" s="103"/>
    </row>
    <row r="2" spans="1:5" ht="24.75" customHeight="1">
      <c r="A2" s="86" t="s">
        <v>70</v>
      </c>
      <c r="B2" s="86" t="s">
        <v>71</v>
      </c>
      <c r="C2" s="86" t="s">
        <v>72</v>
      </c>
      <c r="D2" s="86"/>
      <c r="E2" s="86"/>
    </row>
    <row r="3" spans="1:5" ht="26.25" customHeight="1">
      <c r="A3" s="86"/>
      <c r="B3" s="86"/>
      <c r="C3" s="14" t="s">
        <v>73</v>
      </c>
      <c r="D3" s="14" t="s">
        <v>74</v>
      </c>
      <c r="E3" s="14" t="s">
        <v>75</v>
      </c>
    </row>
    <row r="4" spans="1:5" ht="168.75" customHeight="1">
      <c r="A4" s="20">
        <v>44452</v>
      </c>
      <c r="B4" s="19" t="s">
        <v>181</v>
      </c>
      <c r="C4" s="19" t="s">
        <v>182</v>
      </c>
      <c r="D4" s="33">
        <v>44452</v>
      </c>
      <c r="E4" s="19" t="s">
        <v>141</v>
      </c>
    </row>
  </sheetData>
  <sheetProtection selectLockedCells="1" selectUnlockedCells="1"/>
  <mergeCells count="4">
    <mergeCell ref="A1:E1"/>
    <mergeCell ref="A2:A3"/>
    <mergeCell ref="B2:B3"/>
    <mergeCell ref="C2:E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B3" sqref="B3"/>
    </sheetView>
  </sheetViews>
  <sheetFormatPr defaultColWidth="9.33203125" defaultRowHeight="12.75" customHeight="1"/>
  <cols>
    <col min="1" max="1" width="123.16015625" style="1" customWidth="1"/>
    <col min="2" max="2" width="40" style="1" customWidth="1"/>
    <col min="3" max="3" width="30.33203125" style="0" customWidth="1"/>
    <col min="4" max="4" width="20.33203125" style="0" customWidth="1"/>
  </cols>
  <sheetData>
    <row r="1" spans="1:4" ht="34.5" customHeight="1">
      <c r="A1" s="104" t="s">
        <v>80</v>
      </c>
      <c r="B1" s="104"/>
      <c r="C1" s="104"/>
      <c r="D1" s="104"/>
    </row>
    <row r="2" spans="1:4" ht="100.5" customHeight="1">
      <c r="A2" s="30" t="s">
        <v>172</v>
      </c>
      <c r="B2" s="30" t="s">
        <v>11</v>
      </c>
      <c r="C2" s="30" t="s">
        <v>78</v>
      </c>
      <c r="D2" s="30" t="s">
        <v>79</v>
      </c>
    </row>
    <row r="3" spans="1:4" ht="72.75" customHeight="1">
      <c r="A3" s="34" t="s">
        <v>173</v>
      </c>
      <c r="B3" s="34" t="s">
        <v>174</v>
      </c>
      <c r="C3" s="22">
        <v>43010</v>
      </c>
      <c r="D3" s="15">
        <v>2</v>
      </c>
    </row>
  </sheetData>
  <sheetProtection selectLockedCells="1" selectUnlockedCells="1"/>
  <mergeCells count="1">
    <mergeCell ref="A1:D1"/>
  </mergeCells>
  <hyperlinks>
    <hyperlink ref="A3" r:id="rId1" tooltip="Главная" display="https://www.fkr-spb.ru/"/>
  </hyperlinks>
  <printOptions/>
  <pageMargins left="0.7" right="0.7" top="0.75" bottom="0.75" header="0.5118055555555555" footer="0.511805555555555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D4" sqref="D4:D11"/>
    </sheetView>
  </sheetViews>
  <sheetFormatPr defaultColWidth="9.33203125" defaultRowHeight="12.75" customHeight="1" outlineLevelCol="1"/>
  <cols>
    <col min="1" max="2" width="16.66015625" style="0" customWidth="1"/>
    <col min="3" max="3" width="99.83203125" style="1" customWidth="1" outlineLevel="1"/>
    <col min="4" max="4" width="27.33203125" style="1" customWidth="1" outlineLevel="1"/>
    <col min="5" max="244" width="9.16015625" style="0" customWidth="1"/>
  </cols>
  <sheetData>
    <row r="1" spans="1:4" ht="59.25" customHeight="1">
      <c r="A1" s="104" t="s">
        <v>117</v>
      </c>
      <c r="B1" s="106"/>
      <c r="C1" s="106"/>
      <c r="D1" s="106"/>
    </row>
    <row r="2" spans="1:4" ht="26.25" customHeight="1">
      <c r="A2" s="107" t="s">
        <v>81</v>
      </c>
      <c r="B2" s="107" t="s">
        <v>82</v>
      </c>
      <c r="C2" s="93" t="s">
        <v>76</v>
      </c>
      <c r="D2" s="92" t="s">
        <v>77</v>
      </c>
    </row>
    <row r="3" spans="1:4" ht="37.5" customHeight="1">
      <c r="A3" s="108"/>
      <c r="B3" s="108"/>
      <c r="C3" s="105"/>
      <c r="D3" s="93"/>
    </row>
    <row r="4" spans="1:4" ht="29.25" customHeight="1">
      <c r="A4" s="20">
        <v>44197</v>
      </c>
      <c r="B4" s="20">
        <v>44561</v>
      </c>
      <c r="C4" s="19" t="s">
        <v>129</v>
      </c>
      <c r="D4" s="68">
        <v>92520.86</v>
      </c>
    </row>
    <row r="5" spans="1:4" ht="28.5" customHeight="1">
      <c r="A5" s="20">
        <v>44197</v>
      </c>
      <c r="B5" s="20">
        <v>44561</v>
      </c>
      <c r="C5" s="19" t="s">
        <v>183</v>
      </c>
      <c r="D5" s="68">
        <v>194160.07</v>
      </c>
    </row>
    <row r="6" spans="1:4" ht="26.25" customHeight="1">
      <c r="A6" s="20">
        <v>44197</v>
      </c>
      <c r="B6" s="20">
        <v>44561</v>
      </c>
      <c r="C6" s="19" t="s">
        <v>184</v>
      </c>
      <c r="D6" s="68">
        <v>153917.75</v>
      </c>
    </row>
    <row r="7" spans="1:4" ht="85.5" customHeight="1">
      <c r="A7" s="20">
        <v>44197</v>
      </c>
      <c r="B7" s="20">
        <v>44561</v>
      </c>
      <c r="C7" s="19" t="s">
        <v>185</v>
      </c>
      <c r="D7" s="68">
        <v>50090.14</v>
      </c>
    </row>
    <row r="8" spans="1:4" ht="36.75" customHeight="1">
      <c r="A8" s="20">
        <v>44197</v>
      </c>
      <c r="B8" s="20">
        <v>44561</v>
      </c>
      <c r="C8" s="19" t="s">
        <v>134</v>
      </c>
      <c r="D8" s="68">
        <v>22735.09</v>
      </c>
    </row>
    <row r="9" spans="1:4" ht="33.75" customHeight="1">
      <c r="A9" s="20">
        <v>44197</v>
      </c>
      <c r="B9" s="20">
        <v>44561</v>
      </c>
      <c r="C9" s="19" t="s">
        <v>187</v>
      </c>
      <c r="D9" s="68">
        <v>16291.45</v>
      </c>
    </row>
    <row r="10" spans="1:4" ht="31.5" customHeight="1">
      <c r="A10" s="20">
        <v>44197</v>
      </c>
      <c r="B10" s="20">
        <v>44561</v>
      </c>
      <c r="C10" s="19" t="s">
        <v>188</v>
      </c>
      <c r="D10" s="68">
        <v>130210.03</v>
      </c>
    </row>
    <row r="11" spans="1:4" ht="38.25" customHeight="1">
      <c r="A11" s="20">
        <v>44197</v>
      </c>
      <c r="B11" s="20">
        <v>44561</v>
      </c>
      <c r="C11" s="19" t="s">
        <v>186</v>
      </c>
      <c r="D11" s="68">
        <v>1280.3</v>
      </c>
    </row>
  </sheetData>
  <sheetProtection selectLockedCells="1" selectUnlockedCells="1"/>
  <mergeCells count="5">
    <mergeCell ref="C2:C3"/>
    <mergeCell ref="D2:D3"/>
    <mergeCell ref="A1:D1"/>
    <mergeCell ref="A2:A3"/>
    <mergeCell ref="B2:B3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D5" sqref="D5:D10"/>
    </sheetView>
  </sheetViews>
  <sheetFormatPr defaultColWidth="9.33203125" defaultRowHeight="12.75" customHeight="1"/>
  <cols>
    <col min="1" max="1" width="18.66015625" style="1" customWidth="1"/>
    <col min="2" max="2" width="18.16015625" style="1" customWidth="1"/>
    <col min="3" max="3" width="99" style="1" customWidth="1"/>
    <col min="4" max="4" width="48.16015625" style="1" customWidth="1"/>
    <col min="5" max="5" width="5.83203125" style="1" customWidth="1"/>
    <col min="6" max="6" width="32.33203125" style="1" customWidth="1"/>
    <col min="7" max="7" width="16.5" style="1" customWidth="1"/>
    <col min="8" max="8" width="18.33203125" style="1" customWidth="1"/>
    <col min="9" max="9" width="22.5" style="1" customWidth="1"/>
    <col min="10" max="10" width="16.33203125" style="0" customWidth="1"/>
    <col min="11" max="11" width="16.83203125" style="0" customWidth="1"/>
    <col min="12" max="13" width="22.83203125" style="0" customWidth="1"/>
    <col min="14" max="14" width="17.16015625" style="0" customWidth="1"/>
    <col min="15" max="15" width="16.33203125" style="0" customWidth="1"/>
    <col min="16" max="16" width="23.16015625" style="0" customWidth="1"/>
    <col min="17" max="17" width="22.5" style="0" customWidth="1"/>
    <col min="18" max="18" width="17" style="0" customWidth="1"/>
    <col min="19" max="19" width="16.83203125" style="0" customWidth="1"/>
    <col min="20" max="20" width="21.66015625" style="0" customWidth="1"/>
  </cols>
  <sheetData>
    <row r="1" spans="1:9" ht="59.25" customHeight="1">
      <c r="A1" s="111" t="s">
        <v>118</v>
      </c>
      <c r="B1" s="112"/>
      <c r="C1" s="112"/>
      <c r="D1" s="112"/>
      <c r="E1" s="24"/>
      <c r="F1" s="24"/>
      <c r="G1" s="24"/>
      <c r="H1" s="24"/>
      <c r="I1" s="24"/>
    </row>
    <row r="2" spans="1:9" ht="23.25" customHeight="1">
      <c r="A2" s="109" t="s">
        <v>81</v>
      </c>
      <c r="B2" s="109" t="s">
        <v>82</v>
      </c>
      <c r="C2" s="86" t="s">
        <v>76</v>
      </c>
      <c r="D2" s="86" t="s">
        <v>113</v>
      </c>
      <c r="E2" s="25"/>
      <c r="F2" s="110"/>
      <c r="G2" s="110"/>
      <c r="H2" s="110"/>
      <c r="I2" s="110"/>
    </row>
    <row r="3" spans="1:9" ht="22.5" customHeight="1">
      <c r="A3" s="109"/>
      <c r="B3" s="109"/>
      <c r="C3" s="113"/>
      <c r="D3" s="113"/>
      <c r="E3" s="5"/>
      <c r="F3" s="114"/>
      <c r="G3" s="114"/>
      <c r="H3" s="114"/>
      <c r="I3" s="114"/>
    </row>
    <row r="4" spans="1:9" ht="35.25" customHeight="1">
      <c r="A4" s="109"/>
      <c r="B4" s="109"/>
      <c r="C4" s="113"/>
      <c r="D4" s="113"/>
      <c r="E4" s="5"/>
      <c r="F4" s="114"/>
      <c r="G4" s="114"/>
      <c r="H4" s="114"/>
      <c r="I4" s="114"/>
    </row>
    <row r="5" spans="1:4" ht="30.75" customHeight="1">
      <c r="A5" s="20">
        <v>44197</v>
      </c>
      <c r="B5" s="20">
        <v>44561</v>
      </c>
      <c r="C5" s="19" t="s">
        <v>129</v>
      </c>
      <c r="D5" s="68">
        <v>92520.86</v>
      </c>
    </row>
    <row r="6" spans="1:4" ht="30.75" customHeight="1">
      <c r="A6" s="20">
        <v>44197</v>
      </c>
      <c r="B6" s="20">
        <v>44561</v>
      </c>
      <c r="C6" s="19" t="s">
        <v>183</v>
      </c>
      <c r="D6" s="68">
        <v>430073.74</v>
      </c>
    </row>
    <row r="7" spans="1:4" ht="30" customHeight="1">
      <c r="A7" s="20">
        <v>44197</v>
      </c>
      <c r="B7" s="20">
        <v>44561</v>
      </c>
      <c r="C7" s="19" t="s">
        <v>184</v>
      </c>
      <c r="D7" s="68">
        <v>211931.79</v>
      </c>
    </row>
    <row r="8" spans="1:4" ht="33.75" customHeight="1">
      <c r="A8" s="20">
        <v>44197</v>
      </c>
      <c r="B8" s="20">
        <v>44561</v>
      </c>
      <c r="C8" s="19" t="s">
        <v>134</v>
      </c>
      <c r="D8" s="68">
        <v>3037.26</v>
      </c>
    </row>
    <row r="9" spans="1:4" ht="33.75" customHeight="1">
      <c r="A9" s="20">
        <v>44197</v>
      </c>
      <c r="B9" s="20">
        <v>44561</v>
      </c>
      <c r="C9" s="19" t="s">
        <v>187</v>
      </c>
      <c r="D9" s="68">
        <v>16610.83</v>
      </c>
    </row>
    <row r="10" spans="1:4" ht="31.5" customHeight="1">
      <c r="A10" s="20">
        <v>44197</v>
      </c>
      <c r="B10" s="20">
        <v>44561</v>
      </c>
      <c r="C10" s="19" t="s">
        <v>188</v>
      </c>
      <c r="D10" s="68">
        <v>174504</v>
      </c>
    </row>
  </sheetData>
  <sheetProtection selectLockedCells="1" selectUnlockedCells="1"/>
  <mergeCells count="10">
    <mergeCell ref="A2:A4"/>
    <mergeCell ref="B2:B4"/>
    <mergeCell ref="F2:I2"/>
    <mergeCell ref="A1:D1"/>
    <mergeCell ref="C2:C4"/>
    <mergeCell ref="D2:D4"/>
    <mergeCell ref="H3:H4"/>
    <mergeCell ref="I3:I4"/>
    <mergeCell ref="F3:F4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7"/>
  <sheetViews>
    <sheetView workbookViewId="0" topLeftCell="A1">
      <selection activeCell="G17" sqref="G17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26.25" customHeight="1">
      <c r="A1" s="115" t="s">
        <v>81</v>
      </c>
      <c r="B1" s="115" t="s">
        <v>82</v>
      </c>
      <c r="C1" s="115" t="s">
        <v>83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4"/>
      <c r="U1" s="115" t="s">
        <v>84</v>
      </c>
      <c r="V1" s="115"/>
      <c r="W1" s="115"/>
      <c r="X1" s="115"/>
      <c r="Y1" s="4"/>
      <c r="Z1" s="117" t="s">
        <v>85</v>
      </c>
      <c r="AA1" s="117"/>
      <c r="AB1" s="117"/>
      <c r="AC1" s="117"/>
      <c r="AD1" s="117"/>
      <c r="AE1" s="117"/>
      <c r="AF1" s="4"/>
      <c r="AG1" s="117" t="s">
        <v>86</v>
      </c>
      <c r="AH1" s="117"/>
      <c r="AI1" s="117"/>
      <c r="AJ1" s="117"/>
      <c r="AK1" s="4"/>
      <c r="AL1" s="115" t="s">
        <v>87</v>
      </c>
      <c r="AM1" s="115"/>
      <c r="AN1" s="115"/>
    </row>
    <row r="2" spans="1:40" ht="63.75" customHeight="1">
      <c r="A2" s="116"/>
      <c r="B2" s="116"/>
      <c r="C2" s="12" t="s">
        <v>88</v>
      </c>
      <c r="D2" s="12" t="s">
        <v>89</v>
      </c>
      <c r="E2" s="12" t="s">
        <v>90</v>
      </c>
      <c r="F2" s="12" t="s">
        <v>91</v>
      </c>
      <c r="G2" s="12" t="s">
        <v>92</v>
      </c>
      <c r="H2" s="12" t="s">
        <v>93</v>
      </c>
      <c r="I2" s="12" t="s">
        <v>94</v>
      </c>
      <c r="J2" s="12" t="s">
        <v>95</v>
      </c>
      <c r="K2" s="12" t="s">
        <v>96</v>
      </c>
      <c r="L2" s="12" t="s">
        <v>97</v>
      </c>
      <c r="M2" s="12" t="s">
        <v>98</v>
      </c>
      <c r="N2" s="12" t="s">
        <v>99</v>
      </c>
      <c r="O2" s="12" t="s">
        <v>100</v>
      </c>
      <c r="P2" s="12" t="s">
        <v>101</v>
      </c>
      <c r="Q2" s="12" t="s">
        <v>102</v>
      </c>
      <c r="R2" s="12" t="s">
        <v>103</v>
      </c>
      <c r="S2" s="12" t="s">
        <v>104</v>
      </c>
      <c r="T2" s="21"/>
      <c r="U2" s="23" t="s">
        <v>105</v>
      </c>
      <c r="V2" s="23" t="s">
        <v>106</v>
      </c>
      <c r="W2" s="12" t="s">
        <v>107</v>
      </c>
      <c r="X2" s="12" t="s">
        <v>108</v>
      </c>
      <c r="Y2" s="21"/>
      <c r="Z2" s="12" t="s">
        <v>88</v>
      </c>
      <c r="AA2" s="12" t="s">
        <v>89</v>
      </c>
      <c r="AB2" s="12" t="s">
        <v>90</v>
      </c>
      <c r="AC2" s="12" t="s">
        <v>102</v>
      </c>
      <c r="AD2" s="12" t="s">
        <v>103</v>
      </c>
      <c r="AE2" s="12" t="s">
        <v>104</v>
      </c>
      <c r="AF2" s="21"/>
      <c r="AG2" s="12" t="s">
        <v>105</v>
      </c>
      <c r="AH2" s="12" t="s">
        <v>106</v>
      </c>
      <c r="AI2" s="12" t="s">
        <v>109</v>
      </c>
      <c r="AJ2" s="12" t="s">
        <v>108</v>
      </c>
      <c r="AK2" s="21"/>
      <c r="AL2" s="12" t="s">
        <v>110</v>
      </c>
      <c r="AM2" s="12" t="s">
        <v>111</v>
      </c>
      <c r="AN2" s="12" t="s">
        <v>112</v>
      </c>
    </row>
    <row r="3" spans="1:40" ht="37.5" customHeight="1">
      <c r="A3" s="72">
        <v>44197</v>
      </c>
      <c r="B3" s="72">
        <v>44561</v>
      </c>
      <c r="C3" s="39">
        <v>0</v>
      </c>
      <c r="D3" s="71">
        <v>-534908</v>
      </c>
      <c r="E3" s="69">
        <f>D3</f>
        <v>-534908</v>
      </c>
      <c r="F3" s="70">
        <f>G3+H3+I3</f>
        <v>661205.6900000001</v>
      </c>
      <c r="G3" s="69">
        <v>414767.08</v>
      </c>
      <c r="H3" s="69">
        <v>153917.75</v>
      </c>
      <c r="I3" s="69">
        <v>92520.86</v>
      </c>
      <c r="J3" s="70">
        <f>F3</f>
        <v>661205.6900000001</v>
      </c>
      <c r="K3" s="70">
        <f>J3</f>
        <v>661205.6900000001</v>
      </c>
      <c r="L3" s="40">
        <v>0</v>
      </c>
      <c r="M3" s="40">
        <v>0</v>
      </c>
      <c r="N3" s="40">
        <v>0</v>
      </c>
      <c r="O3" s="40">
        <v>0</v>
      </c>
      <c r="P3" s="70">
        <f>D3+J3</f>
        <v>126297.69000000006</v>
      </c>
      <c r="Q3" s="69">
        <v>0</v>
      </c>
      <c r="R3" s="71">
        <f>D3+F3-928678.48</f>
        <v>-802380.7899999999</v>
      </c>
      <c r="S3" s="69">
        <f>R3</f>
        <v>-802380.7899999999</v>
      </c>
      <c r="T3" s="2"/>
      <c r="U3" s="13" t="s">
        <v>52</v>
      </c>
      <c r="V3" s="13" t="s">
        <v>52</v>
      </c>
      <c r="W3" s="13" t="s">
        <v>52</v>
      </c>
      <c r="X3" s="13">
        <v>0</v>
      </c>
      <c r="Y3" s="2"/>
      <c r="Z3" s="39">
        <v>0</v>
      </c>
      <c r="AA3" s="40">
        <v>0</v>
      </c>
      <c r="AB3" s="39">
        <v>0</v>
      </c>
      <c r="AC3" s="39">
        <v>0</v>
      </c>
      <c r="AD3" s="39">
        <v>0</v>
      </c>
      <c r="AE3" s="39">
        <v>0</v>
      </c>
      <c r="AF3" s="2"/>
      <c r="AG3" s="13" t="s">
        <v>52</v>
      </c>
      <c r="AH3" s="13" t="s">
        <v>52</v>
      </c>
      <c r="AI3" s="13" t="s">
        <v>52</v>
      </c>
      <c r="AJ3" s="13">
        <v>0</v>
      </c>
      <c r="AK3" s="2"/>
      <c r="AL3" s="13" t="s">
        <v>52</v>
      </c>
      <c r="AM3" s="13" t="s">
        <v>52</v>
      </c>
      <c r="AN3" s="13">
        <v>0</v>
      </c>
    </row>
    <row r="4" spans="1:40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</sheetData>
  <sheetProtection selectLockedCells="1" selectUnlockedCells="1"/>
  <mergeCells count="7">
    <mergeCell ref="AL1:AN1"/>
    <mergeCell ref="A1:A2"/>
    <mergeCell ref="B1:B2"/>
    <mergeCell ref="C1:S1"/>
    <mergeCell ref="U1:X1"/>
    <mergeCell ref="Z1:AE1"/>
    <mergeCell ref="AG1:AJ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C16" sqref="C16"/>
    </sheetView>
  </sheetViews>
  <sheetFormatPr defaultColWidth="9.33203125" defaultRowHeight="12.75"/>
  <cols>
    <col min="1" max="1" width="10.16015625" style="0" customWidth="1"/>
    <col min="2" max="2" width="74.5" style="0" customWidth="1"/>
    <col min="3" max="3" width="26.83203125" style="0" customWidth="1"/>
    <col min="8" max="8" width="10.83203125" style="0" bestFit="1" customWidth="1"/>
  </cols>
  <sheetData>
    <row r="1" spans="1:3" ht="57.75" customHeight="1">
      <c r="A1" s="124" t="s">
        <v>155</v>
      </c>
      <c r="B1" s="125"/>
      <c r="C1" s="125"/>
    </row>
    <row r="2" spans="1:3" ht="6" customHeight="1" thickBot="1">
      <c r="A2" s="41"/>
      <c r="B2" s="42"/>
      <c r="C2" s="42"/>
    </row>
    <row r="3" spans="1:3" ht="32.25" customHeight="1" thickBot="1">
      <c r="A3" s="44" t="s">
        <v>120</v>
      </c>
      <c r="B3" s="45" t="s">
        <v>121</v>
      </c>
      <c r="C3" s="45" t="s">
        <v>189</v>
      </c>
    </row>
    <row r="4" spans="1:3" ht="10.5" customHeight="1" thickBot="1">
      <c r="A4" s="46"/>
      <c r="B4" s="47"/>
      <c r="C4" s="48"/>
    </row>
    <row r="5" spans="1:3" ht="21.75" customHeight="1" thickBot="1">
      <c r="A5" s="120" t="s">
        <v>122</v>
      </c>
      <c r="B5" s="121"/>
      <c r="C5" s="122"/>
    </row>
    <row r="6" spans="1:3" ht="24" customHeight="1" thickBot="1">
      <c r="A6" s="49" t="s">
        <v>69</v>
      </c>
      <c r="B6" s="50" t="s">
        <v>123</v>
      </c>
      <c r="C6" s="43">
        <f>C7</f>
        <v>661205.69</v>
      </c>
    </row>
    <row r="7" spans="1:3" ht="33.75" customHeight="1" thickBot="1">
      <c r="A7" s="73" t="s">
        <v>145</v>
      </c>
      <c r="B7" s="74" t="s">
        <v>124</v>
      </c>
      <c r="C7" s="63">
        <v>661205.69</v>
      </c>
    </row>
    <row r="8" spans="1:3" ht="23.25" customHeight="1" thickBot="1">
      <c r="A8" s="49" t="s">
        <v>149</v>
      </c>
      <c r="B8" s="50" t="s">
        <v>125</v>
      </c>
      <c r="C8" s="43">
        <f>C9+C10+C11+C12</f>
        <v>2551477.51</v>
      </c>
    </row>
    <row r="9" spans="1:3" ht="18.75" customHeight="1">
      <c r="A9" s="51" t="s">
        <v>150</v>
      </c>
      <c r="B9" s="52" t="s">
        <v>63</v>
      </c>
      <c r="C9" s="64">
        <v>714399.36</v>
      </c>
    </row>
    <row r="10" spans="1:3" ht="18.75" customHeight="1">
      <c r="A10" s="53" t="s">
        <v>151</v>
      </c>
      <c r="B10" s="54" t="s">
        <v>126</v>
      </c>
      <c r="C10" s="55">
        <v>262560.99</v>
      </c>
    </row>
    <row r="11" spans="1:3" ht="18.75" customHeight="1">
      <c r="A11" s="53" t="s">
        <v>154</v>
      </c>
      <c r="B11" s="54" t="s">
        <v>140</v>
      </c>
      <c r="C11" s="55">
        <v>1560920.84</v>
      </c>
    </row>
    <row r="12" spans="1:3" ht="19.5" customHeight="1" thickBot="1">
      <c r="A12" s="56" t="s">
        <v>153</v>
      </c>
      <c r="B12" s="57" t="s">
        <v>65</v>
      </c>
      <c r="C12" s="65">
        <v>13596.32</v>
      </c>
    </row>
    <row r="13" spans="1:3" ht="25.5" customHeight="1" thickBot="1">
      <c r="A13" s="118" t="s">
        <v>127</v>
      </c>
      <c r="B13" s="119"/>
      <c r="C13" s="43">
        <f>C6+C8</f>
        <v>3212683.1999999997</v>
      </c>
    </row>
    <row r="14" spans="1:3" ht="16.5" thickBot="1">
      <c r="A14" s="75"/>
      <c r="B14" s="76"/>
      <c r="C14" s="77"/>
    </row>
    <row r="15" spans="1:3" ht="21.75" customHeight="1" thickBot="1">
      <c r="A15" s="123" t="s">
        <v>128</v>
      </c>
      <c r="B15" s="121"/>
      <c r="C15" s="122"/>
    </row>
    <row r="16" spans="1:3" ht="24.75" customHeight="1" thickBot="1">
      <c r="A16" s="49" t="s">
        <v>69</v>
      </c>
      <c r="B16" s="50" t="s">
        <v>123</v>
      </c>
      <c r="C16" s="43">
        <f>C17+C18+C26+C27+C28</f>
        <v>928678.48</v>
      </c>
    </row>
    <row r="17" spans="1:3" ht="19.5" customHeight="1">
      <c r="A17" s="51" t="s">
        <v>145</v>
      </c>
      <c r="B17" s="52" t="s">
        <v>129</v>
      </c>
      <c r="C17" s="64">
        <v>92520.86</v>
      </c>
    </row>
    <row r="18" spans="1:3" ht="19.5" customHeight="1">
      <c r="A18" s="53" t="s">
        <v>146</v>
      </c>
      <c r="B18" s="54" t="s">
        <v>183</v>
      </c>
      <c r="C18" s="55">
        <f>C19+C20+C21+C22+C23+C24+C25</f>
        <v>604577.74</v>
      </c>
    </row>
    <row r="19" spans="1:8" ht="32.25" customHeight="1">
      <c r="A19" s="53" t="s">
        <v>130</v>
      </c>
      <c r="B19" s="58" t="s">
        <v>179</v>
      </c>
      <c r="C19" s="55">
        <v>180373.98</v>
      </c>
      <c r="H19" s="26"/>
    </row>
    <row r="20" spans="1:3" ht="99" customHeight="1">
      <c r="A20" s="53" t="s">
        <v>131</v>
      </c>
      <c r="B20" s="58" t="s">
        <v>190</v>
      </c>
      <c r="C20" s="55">
        <v>52715.28</v>
      </c>
    </row>
    <row r="21" spans="1:3" ht="21" customHeight="1">
      <c r="A21" s="53" t="s">
        <v>132</v>
      </c>
      <c r="B21" s="58" t="s">
        <v>144</v>
      </c>
      <c r="C21" s="55">
        <v>20262.71</v>
      </c>
    </row>
    <row r="22" spans="1:3" ht="19.5" customHeight="1">
      <c r="A22" s="53" t="s">
        <v>133</v>
      </c>
      <c r="B22" s="58" t="s">
        <v>175</v>
      </c>
      <c r="C22" s="55">
        <v>10110.94</v>
      </c>
    </row>
    <row r="23" spans="1:3" ht="50.25" customHeight="1">
      <c r="A23" s="53" t="s">
        <v>142</v>
      </c>
      <c r="B23" s="59" t="s">
        <v>191</v>
      </c>
      <c r="C23" s="55">
        <v>150000</v>
      </c>
    </row>
    <row r="24" spans="1:3" ht="19.5" customHeight="1">
      <c r="A24" s="53" t="s">
        <v>143</v>
      </c>
      <c r="B24" s="78" t="s">
        <v>193</v>
      </c>
      <c r="C24" s="55">
        <v>16610.83</v>
      </c>
    </row>
    <row r="25" spans="1:3" ht="33.75" customHeight="1">
      <c r="A25" s="53" t="s">
        <v>192</v>
      </c>
      <c r="B25" s="58" t="s">
        <v>188</v>
      </c>
      <c r="C25" s="55">
        <v>174504</v>
      </c>
    </row>
    <row r="26" spans="1:3" ht="21" customHeight="1">
      <c r="A26" s="56" t="s">
        <v>147</v>
      </c>
      <c r="B26" s="57" t="s">
        <v>184</v>
      </c>
      <c r="C26" s="66">
        <v>211931.79</v>
      </c>
    </row>
    <row r="27" spans="1:3" ht="31.5">
      <c r="A27" s="60" t="s">
        <v>148</v>
      </c>
      <c r="B27" s="59" t="s">
        <v>134</v>
      </c>
      <c r="C27" s="67">
        <v>3037.26</v>
      </c>
    </row>
    <row r="28" spans="1:3" ht="33.75" customHeight="1" thickBot="1">
      <c r="A28" s="60" t="s">
        <v>176</v>
      </c>
      <c r="B28" s="36" t="s">
        <v>187</v>
      </c>
      <c r="C28" s="67">
        <v>16610.83</v>
      </c>
    </row>
    <row r="29" spans="1:3" ht="24" customHeight="1" thickBot="1">
      <c r="A29" s="49" t="s">
        <v>149</v>
      </c>
      <c r="B29" s="50" t="s">
        <v>125</v>
      </c>
      <c r="C29" s="43">
        <f>C30+C31+C32+C33</f>
        <v>2551477.51</v>
      </c>
    </row>
    <row r="30" spans="1:3" ht="19.5" customHeight="1">
      <c r="A30" s="51" t="s">
        <v>150</v>
      </c>
      <c r="B30" s="52" t="s">
        <v>135</v>
      </c>
      <c r="C30" s="64">
        <f>C9</f>
        <v>714399.36</v>
      </c>
    </row>
    <row r="31" spans="1:3" ht="20.25" customHeight="1">
      <c r="A31" s="53" t="s">
        <v>151</v>
      </c>
      <c r="B31" s="61" t="s">
        <v>126</v>
      </c>
      <c r="C31" s="62">
        <f>C10</f>
        <v>262560.99</v>
      </c>
    </row>
    <row r="32" spans="1:3" ht="18" customHeight="1">
      <c r="A32" s="53" t="s">
        <v>152</v>
      </c>
      <c r="B32" s="61" t="s">
        <v>140</v>
      </c>
      <c r="C32" s="62">
        <f>C11</f>
        <v>1560920.84</v>
      </c>
    </row>
    <row r="33" spans="1:3" ht="18.75" customHeight="1" thickBot="1">
      <c r="A33" s="56" t="s">
        <v>153</v>
      </c>
      <c r="B33" s="57" t="s">
        <v>65</v>
      </c>
      <c r="C33" s="65">
        <f>C12</f>
        <v>13596.32</v>
      </c>
    </row>
    <row r="34" spans="1:3" ht="27" customHeight="1" thickBot="1">
      <c r="A34" s="118" t="s">
        <v>136</v>
      </c>
      <c r="B34" s="119"/>
      <c r="C34" s="43">
        <f>C29+C16</f>
        <v>3480155.9899999998</v>
      </c>
    </row>
  </sheetData>
  <sheetProtection/>
  <mergeCells count="5">
    <mergeCell ref="A13:B13"/>
    <mergeCell ref="A34:B34"/>
    <mergeCell ref="A5:C5"/>
    <mergeCell ref="A15:C15"/>
    <mergeCell ref="A1:C1"/>
  </mergeCells>
  <printOptions/>
  <pageMargins left="0.5118110236220472" right="0.31496062992125984" top="0" bottom="0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Chirkova</dc:creator>
  <cp:keywords/>
  <dc:description/>
  <cp:lastModifiedBy>Work_Irishka</cp:lastModifiedBy>
  <cp:lastPrinted>2021-03-24T15:48:33Z</cp:lastPrinted>
  <dcterms:created xsi:type="dcterms:W3CDTF">1601-01-01T02:30:17Z</dcterms:created>
  <dcterms:modified xsi:type="dcterms:W3CDTF">2022-03-22T11:51:53Z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